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61" windowWidth="16905" windowHeight="8400" activeTab="0"/>
  </bookViews>
  <sheets>
    <sheet name="大島レース2012時間差表" sheetId="1" r:id="rId1"/>
  </sheets>
  <definedNames>
    <definedName name="_xlnm.Print_Area" localSheetId="0">'大島レース2012時間差表'!$B$1:$O$35</definedName>
  </definedNames>
  <calcPr fullCalcOnLoad="1"/>
</workbook>
</file>

<file path=xl/sharedStrings.xml><?xml version="1.0" encoding="utf-8"?>
<sst xmlns="http://schemas.openxmlformats.org/spreadsheetml/2006/main" count="52" uniqueCount="50">
  <si>
    <t>コメント</t>
  </si>
  <si>
    <t>IRC (Time on Time)</t>
  </si>
  <si>
    <t>スクラッチボート枠内のデータ（赤字部分）を入れ替えれば、その艇を基準とした時間差表を作成することができます。</t>
  </si>
  <si>
    <t>RACE:</t>
  </si>
  <si>
    <t>ScratchBoat所要時間</t>
  </si>
  <si>
    <t>初島回航参考時間差</t>
  </si>
  <si>
    <t>時間差：分表示</t>
  </si>
  <si>
    <t>※注意：　このスクラッチシートは参考用です</t>
  </si>
  <si>
    <t>CONTESSA XIII</t>
  </si>
  <si>
    <t>ESMERALDA</t>
  </si>
  <si>
    <t>LUCKY LADY VIII</t>
  </si>
  <si>
    <t>O &amp; S</t>
  </si>
  <si>
    <t>FELLOWS</t>
  </si>
  <si>
    <t>GEFION</t>
  </si>
  <si>
    <t>APPLE VI</t>
  </si>
  <si>
    <t>FIRST40</t>
  </si>
  <si>
    <t>SWAN NY 42</t>
  </si>
  <si>
    <t xml:space="preserve">FARR 30 </t>
  </si>
  <si>
    <t>J/V 9.6CR</t>
  </si>
  <si>
    <t>YAMAHA 33S</t>
  </si>
  <si>
    <t>BALTIC 35</t>
  </si>
  <si>
    <t>SYDNEY32</t>
  </si>
  <si>
    <t>X35 MOD</t>
  </si>
  <si>
    <t>ScratchBoat</t>
  </si>
  <si>
    <t>TCC</t>
  </si>
  <si>
    <t>第６２回大島レース</t>
  </si>
  <si>
    <t>ESPRIT</t>
  </si>
  <si>
    <t>SWAN42</t>
  </si>
  <si>
    <t>CRESCENT III</t>
  </si>
  <si>
    <t>S40 J/N</t>
  </si>
  <si>
    <t>SPANK</t>
  </si>
  <si>
    <t>ACT-GP33</t>
  </si>
  <si>
    <t>GRAND BLUE</t>
  </si>
  <si>
    <r>
      <t>ANDIAMO</t>
    </r>
    <r>
      <rPr>
        <sz val="11"/>
        <color indexed="56"/>
        <rFont val="ＭＳ Ｐゴシック"/>
        <family val="3"/>
      </rPr>
      <t>　Ⅱ</t>
    </r>
  </si>
  <si>
    <r>
      <t>J/V</t>
    </r>
    <r>
      <rPr>
        <sz val="11"/>
        <color indexed="56"/>
        <rFont val="ＭＳ Ｐゴシック"/>
        <family val="3"/>
      </rPr>
      <t>　</t>
    </r>
    <r>
      <rPr>
        <sz val="11"/>
        <color indexed="56"/>
        <rFont val="Arial"/>
        <family val="2"/>
      </rPr>
      <t>9.6R</t>
    </r>
  </si>
  <si>
    <r>
      <t>GREAT</t>
    </r>
    <r>
      <rPr>
        <sz val="11"/>
        <color indexed="56"/>
        <rFont val="ＭＳ Ｐゴシック"/>
        <family val="3"/>
      </rPr>
      <t>　</t>
    </r>
    <r>
      <rPr>
        <sz val="11"/>
        <color indexed="56"/>
        <rFont val="Arial"/>
        <family val="2"/>
      </rPr>
      <t>PEOPLE</t>
    </r>
  </si>
  <si>
    <t>FARR31</t>
  </si>
  <si>
    <t>VOLANS 6</t>
  </si>
  <si>
    <t>SWAN 40(92)</t>
  </si>
  <si>
    <t>EVRYTHING EVERYTHING</t>
  </si>
  <si>
    <t>HOBBY HAWK</t>
  </si>
  <si>
    <t>YAMAHA30SN MOD</t>
  </si>
  <si>
    <t>NAPOLI</t>
  </si>
  <si>
    <t>DEHLER 29</t>
  </si>
  <si>
    <t>本表はスクラッチボートと他艇との時間差を表示しています。</t>
  </si>
  <si>
    <t>スクラッチボート（B7セル）に自艇またはライバル艇をセットします。</t>
  </si>
  <si>
    <t>スクラッチボートが赤太文字（E7：K7)の所要時間でフィニッシュまたは特定の地点を通過するとしたら、</t>
  </si>
  <si>
    <t>青文字の艇（B8～B24)は表の時間差(分）で修正時間がイーブンになります。</t>
  </si>
  <si>
    <t>マイナスは先行する必要があり、プラスは遅れをとっても修正でイーブンに</t>
  </si>
  <si>
    <t>スクラッチボートの所要時間に対応した時間差を表示していますが、所要時間（赤太字E7～O7）を変更することも可能です。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</si>
</sst>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_ "/>
    <numFmt numFmtId="181" formatCode="0.000_ "/>
    <numFmt numFmtId="182" formatCode="0.0000_ "/>
    <numFmt numFmtId="183" formatCode="0.00_ "/>
    <numFmt numFmtId="184" formatCode="0_ 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0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56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>
        <color indexed="55"/>
      </bottom>
    </border>
    <border>
      <left>
        <color indexed="63"/>
      </left>
      <right style="thin"/>
      <top style="medium"/>
      <bottom style="hair">
        <color indexed="55"/>
      </bottom>
    </border>
    <border>
      <left style="thin"/>
      <right style="medium"/>
      <top style="medium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double"/>
    </border>
    <border>
      <left>
        <color indexed="63"/>
      </left>
      <right>
        <color indexed="63"/>
      </right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21" fontId="5" fillId="0" borderId="11" xfId="0" applyNumberFormat="1" applyFont="1" applyBorder="1" applyAlignment="1">
      <alignment/>
    </xf>
    <xf numFmtId="21" fontId="5" fillId="0" borderId="12" xfId="0" applyNumberFormat="1" applyFont="1" applyBorder="1" applyAlignment="1">
      <alignment/>
    </xf>
    <xf numFmtId="21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2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1" fontId="5" fillId="0" borderId="10" xfId="0" applyNumberFormat="1" applyFont="1" applyBorder="1" applyAlignment="1">
      <alignment/>
    </xf>
    <xf numFmtId="21" fontId="5" fillId="0" borderId="13" xfId="0" applyNumberFormat="1" applyFont="1" applyBorder="1" applyAlignment="1">
      <alignment/>
    </xf>
    <xf numFmtId="21" fontId="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14" fontId="2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21" fontId="29" fillId="0" borderId="14" xfId="0" applyNumberFormat="1" applyFont="1" applyBorder="1" applyAlignment="1">
      <alignment/>
    </xf>
    <xf numFmtId="21" fontId="29" fillId="0" borderId="15" xfId="0" applyNumberFormat="1" applyFont="1" applyBorder="1" applyAlignment="1">
      <alignment/>
    </xf>
    <xf numFmtId="21" fontId="29" fillId="0" borderId="16" xfId="0" applyNumberFormat="1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0" xfId="0" applyFont="1" applyBorder="1" applyAlignment="1">
      <alignment/>
    </xf>
    <xf numFmtId="181" fontId="30" fillId="0" borderId="18" xfId="0" applyNumberFormat="1" applyFont="1" applyBorder="1" applyAlignment="1">
      <alignment/>
    </xf>
    <xf numFmtId="183" fontId="31" fillId="0" borderId="17" xfId="0" applyNumberFormat="1" applyFont="1" applyBorder="1" applyAlignment="1">
      <alignment/>
    </xf>
    <xf numFmtId="183" fontId="31" fillId="0" borderId="19" xfId="0" applyNumberFormat="1" applyFont="1" applyBorder="1" applyAlignment="1">
      <alignment/>
    </xf>
    <xf numFmtId="183" fontId="31" fillId="0" borderId="20" xfId="0" applyNumberFormat="1" applyFont="1" applyBorder="1" applyAlignment="1">
      <alignment/>
    </xf>
    <xf numFmtId="183" fontId="31" fillId="0" borderId="18" xfId="0" applyNumberFormat="1" applyFont="1" applyBorder="1" applyAlignment="1">
      <alignment/>
    </xf>
    <xf numFmtId="183" fontId="31" fillId="0" borderId="21" xfId="0" applyNumberFormat="1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181" fontId="30" fillId="0" borderId="24" xfId="0" applyNumberFormat="1" applyFont="1" applyBorder="1" applyAlignment="1">
      <alignment/>
    </xf>
    <xf numFmtId="183" fontId="31" fillId="0" borderId="22" xfId="0" applyNumberFormat="1" applyFont="1" applyBorder="1" applyAlignment="1">
      <alignment/>
    </xf>
    <xf numFmtId="183" fontId="31" fillId="0" borderId="24" xfId="0" applyNumberFormat="1" applyFont="1" applyBorder="1" applyAlignment="1">
      <alignment/>
    </xf>
    <xf numFmtId="183" fontId="31" fillId="0" borderId="25" xfId="0" applyNumberFormat="1" applyFont="1" applyBorder="1" applyAlignment="1">
      <alignment/>
    </xf>
    <xf numFmtId="183" fontId="31" fillId="0" borderId="26" xfId="0" applyNumberFormat="1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8" xfId="0" applyFont="1" applyBorder="1" applyAlignment="1">
      <alignment/>
    </xf>
    <xf numFmtId="181" fontId="30" fillId="0" borderId="26" xfId="0" applyNumberFormat="1" applyFont="1" applyBorder="1" applyAlignment="1">
      <alignment/>
    </xf>
    <xf numFmtId="21" fontId="0" fillId="0" borderId="0" xfId="0" applyNumberFormat="1" applyAlignment="1">
      <alignment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32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 horizontal="center"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181" fontId="28" fillId="0" borderId="3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3">
      <selection activeCell="L26" sqref="L26"/>
    </sheetView>
  </sheetViews>
  <sheetFormatPr defaultColWidth="9.00390625" defaultRowHeight="13.5"/>
  <cols>
    <col min="1" max="1" width="6.25390625" style="0" customWidth="1"/>
    <col min="2" max="2" width="22.375" style="0" customWidth="1"/>
    <col min="3" max="3" width="16.625" style="0" customWidth="1"/>
    <col min="4" max="4" width="7.625" style="0" customWidth="1"/>
    <col min="5" max="15" width="8.625" style="0" customWidth="1"/>
    <col min="16" max="16" width="0.74609375" style="0" customWidth="1"/>
  </cols>
  <sheetData>
    <row r="1" ht="26.25" customHeight="1">
      <c r="B1" s="22" t="s">
        <v>7</v>
      </c>
    </row>
    <row r="2" ht="30" customHeight="1">
      <c r="B2" s="3" t="s">
        <v>1</v>
      </c>
    </row>
    <row r="3" spans="2:3" ht="13.5">
      <c r="B3" s="17" t="s">
        <v>3</v>
      </c>
      <c r="C3" s="18" t="s">
        <v>25</v>
      </c>
    </row>
    <row r="4" spans="2:3" ht="13.5">
      <c r="B4" s="4"/>
      <c r="C4" t="s">
        <v>6</v>
      </c>
    </row>
    <row r="5" ht="15" thickBot="1">
      <c r="B5" s="13"/>
    </row>
    <row r="6" spans="2:15" ht="15">
      <c r="B6" s="49" t="s">
        <v>23</v>
      </c>
      <c r="C6" s="50"/>
      <c r="D6" s="51" t="s">
        <v>24</v>
      </c>
      <c r="E6" s="7"/>
      <c r="F6" s="9"/>
      <c r="G6" s="21" t="s">
        <v>4</v>
      </c>
      <c r="H6" s="20"/>
      <c r="I6" s="19"/>
      <c r="J6" s="19"/>
      <c r="K6" s="19"/>
      <c r="L6" s="7"/>
      <c r="M6" s="21" t="s">
        <v>5</v>
      </c>
      <c r="N6" s="9"/>
      <c r="O6" s="8"/>
    </row>
    <row r="7" spans="2:15" ht="15.75" thickBot="1">
      <c r="B7" s="52" t="s">
        <v>11</v>
      </c>
      <c r="C7" s="53" t="str">
        <f>VLOOKUP($B$7,$B$8:$D$24,2,0)</f>
        <v>YAMAHA 33S</v>
      </c>
      <c r="D7" s="54">
        <f>VLOOKUP($B$7,$B$8:$D$24,3,0)</f>
        <v>1.043</v>
      </c>
      <c r="E7" s="25">
        <v>0.6666666666666666</v>
      </c>
      <c r="F7" s="26">
        <v>0.7083333333333334</v>
      </c>
      <c r="G7" s="25">
        <v>0.75</v>
      </c>
      <c r="H7" s="26">
        <v>0.791666666666667</v>
      </c>
      <c r="I7" s="25">
        <v>0.833333333333334</v>
      </c>
      <c r="J7" s="26">
        <v>0.875000000000001</v>
      </c>
      <c r="K7" s="25">
        <v>0.916666666666667</v>
      </c>
      <c r="L7" s="25">
        <v>0.1388888888888889</v>
      </c>
      <c r="M7" s="26">
        <v>0.15277777777777776</v>
      </c>
      <c r="N7" s="26">
        <v>0.16666666666666666</v>
      </c>
      <c r="O7" s="27">
        <v>0.18055555555555555</v>
      </c>
    </row>
    <row r="8" spans="1:15" ht="15" thickTop="1">
      <c r="A8" s="24">
        <v>1</v>
      </c>
      <c r="B8" s="28" t="s">
        <v>9</v>
      </c>
      <c r="C8" s="29" t="s">
        <v>16</v>
      </c>
      <c r="D8" s="30">
        <v>1.184</v>
      </c>
      <c r="E8" s="31">
        <f>E$7*($D$7/$D8-1)*24*3600/60</f>
        <v>-114.32432432432432</v>
      </c>
      <c r="F8" s="32">
        <f aca="true" t="shared" si="0" ref="E8:F11">F$7*($D$7/$D8-1)*24*3600/60</f>
        <v>-121.46959459459458</v>
      </c>
      <c r="G8" s="32">
        <f aca="true" t="shared" si="1" ref="G8:J11">G$7*($D$7/$D8-1)*24*3600/60</f>
        <v>-128.61486486486484</v>
      </c>
      <c r="H8" s="32">
        <f t="shared" si="1"/>
        <v>-135.7601351351352</v>
      </c>
      <c r="I8" s="32">
        <f t="shared" si="1"/>
        <v>-142.90540540540553</v>
      </c>
      <c r="J8" s="32">
        <f t="shared" si="1"/>
        <v>-150.05067567567585</v>
      </c>
      <c r="K8" s="32">
        <f aca="true" t="shared" si="2" ref="K8:O9">K$7*($D$7/$D8-1)*24*3600/60</f>
        <v>-157.195945945946</v>
      </c>
      <c r="L8" s="33">
        <f t="shared" si="2"/>
        <v>-23.81756756756757</v>
      </c>
      <c r="M8" s="34">
        <f t="shared" si="2"/>
        <v>-26.19932432432432</v>
      </c>
      <c r="N8" s="34">
        <f t="shared" si="2"/>
        <v>-28.58108108108108</v>
      </c>
      <c r="O8" s="35">
        <f t="shared" si="2"/>
        <v>-30.962837837837835</v>
      </c>
    </row>
    <row r="9" spans="1:15" ht="14.25">
      <c r="A9" s="24">
        <v>2</v>
      </c>
      <c r="B9" s="36" t="s">
        <v>26</v>
      </c>
      <c r="C9" s="37" t="s">
        <v>27</v>
      </c>
      <c r="D9" s="38">
        <v>1.184</v>
      </c>
      <c r="E9" s="39">
        <f t="shared" si="0"/>
        <v>-114.32432432432432</v>
      </c>
      <c r="F9" s="40">
        <f t="shared" si="0"/>
        <v>-121.46959459459458</v>
      </c>
      <c r="G9" s="40">
        <f t="shared" si="1"/>
        <v>-128.61486486486484</v>
      </c>
      <c r="H9" s="40">
        <f t="shared" si="1"/>
        <v>-135.7601351351352</v>
      </c>
      <c r="I9" s="40">
        <f t="shared" si="1"/>
        <v>-142.90540540540553</v>
      </c>
      <c r="J9" s="40">
        <f t="shared" si="1"/>
        <v>-150.05067567567585</v>
      </c>
      <c r="K9" s="40">
        <f t="shared" si="2"/>
        <v>-157.195945945946</v>
      </c>
      <c r="L9" s="41">
        <f t="shared" si="2"/>
        <v>-23.81756756756757</v>
      </c>
      <c r="M9" s="40">
        <f t="shared" si="2"/>
        <v>-26.19932432432432</v>
      </c>
      <c r="N9" s="40">
        <f t="shared" si="2"/>
        <v>-28.58108108108108</v>
      </c>
      <c r="O9" s="42">
        <f t="shared" si="2"/>
        <v>-30.962837837837835</v>
      </c>
    </row>
    <row r="10" spans="1:15" ht="14.25">
      <c r="A10" s="24">
        <v>3</v>
      </c>
      <c r="B10" s="36" t="s">
        <v>28</v>
      </c>
      <c r="C10" s="37" t="s">
        <v>29</v>
      </c>
      <c r="D10" s="38">
        <v>1.169</v>
      </c>
      <c r="E10" s="39">
        <f>E$7*($D$7/$D10-1)*24*3600/60</f>
        <v>-103.47305389221562</v>
      </c>
      <c r="F10" s="40">
        <f t="shared" si="0"/>
        <v>-109.94011976047912</v>
      </c>
      <c r="G10" s="40">
        <f t="shared" si="1"/>
        <v>-116.4071856287426</v>
      </c>
      <c r="H10" s="40">
        <f t="shared" si="1"/>
        <v>-122.87425149700611</v>
      </c>
      <c r="I10" s="40">
        <f t="shared" si="1"/>
        <v>-129.34131736526965</v>
      </c>
      <c r="J10" s="40">
        <f t="shared" si="1"/>
        <v>-135.8083832335332</v>
      </c>
      <c r="K10" s="40">
        <f>K$7*($D$7/$D10-1)*24*3600/60</f>
        <v>-142.27544910179657</v>
      </c>
      <c r="L10" s="41">
        <f aca="true" t="shared" si="3" ref="L10:O24">L$7*($D$7/$D10-1)*24*3600/60</f>
        <v>-21.556886227544926</v>
      </c>
      <c r="M10" s="40">
        <f t="shared" si="3"/>
        <v>-23.712574850299415</v>
      </c>
      <c r="N10" s="40">
        <f t="shared" si="3"/>
        <v>-25.868263473053904</v>
      </c>
      <c r="O10" s="42">
        <f t="shared" si="3"/>
        <v>-28.023952095808397</v>
      </c>
    </row>
    <row r="11" spans="1:15" ht="14.25">
      <c r="A11" s="24">
        <v>4</v>
      </c>
      <c r="B11" s="36" t="s">
        <v>30</v>
      </c>
      <c r="C11" s="37" t="s">
        <v>31</v>
      </c>
      <c r="D11" s="38">
        <v>1.147</v>
      </c>
      <c r="E11" s="39">
        <f t="shared" si="0"/>
        <v>-87.04446381865743</v>
      </c>
      <c r="F11" s="40">
        <f t="shared" si="0"/>
        <v>-92.48474280732354</v>
      </c>
      <c r="G11" s="40">
        <f t="shared" si="1"/>
        <v>-97.92502179598961</v>
      </c>
      <c r="H11" s="40">
        <f t="shared" si="1"/>
        <v>-103.36530078465574</v>
      </c>
      <c r="I11" s="40">
        <f t="shared" si="1"/>
        <v>-108.80557977332188</v>
      </c>
      <c r="J11" s="40">
        <f t="shared" si="1"/>
        <v>-114.24585876198803</v>
      </c>
      <c r="K11" s="40">
        <f>K$7*($D$7/$D11-1)*24*3600/60</f>
        <v>-119.68613775065403</v>
      </c>
      <c r="L11" s="41">
        <f t="shared" si="3"/>
        <v>-18.13426329555363</v>
      </c>
      <c r="M11" s="40">
        <f t="shared" si="3"/>
        <v>-19.947689625108993</v>
      </c>
      <c r="N11" s="40">
        <f t="shared" si="3"/>
        <v>-21.76111595466436</v>
      </c>
      <c r="O11" s="42">
        <f t="shared" si="3"/>
        <v>-23.57454228421972</v>
      </c>
    </row>
    <row r="12" spans="1:15" ht="14.25">
      <c r="A12" s="24">
        <v>5</v>
      </c>
      <c r="B12" s="36" t="s">
        <v>8</v>
      </c>
      <c r="C12" s="37" t="s">
        <v>15</v>
      </c>
      <c r="D12" s="38">
        <v>1.089</v>
      </c>
      <c r="E12" s="39">
        <f>E$7*($D$7/$D12-1)*24*3600/60</f>
        <v>-40.55096418732784</v>
      </c>
      <c r="F12" s="40">
        <f aca="true" t="shared" si="4" ref="E12:K24">F$7*($D$7/$D12-1)*24*3600/60</f>
        <v>-43.085399449035826</v>
      </c>
      <c r="G12" s="40">
        <f t="shared" si="4"/>
        <v>-45.619834710743824</v>
      </c>
      <c r="H12" s="40">
        <f t="shared" si="4"/>
        <v>-48.154269972451836</v>
      </c>
      <c r="I12" s="40">
        <f t="shared" si="4"/>
        <v>-50.68870523415985</v>
      </c>
      <c r="J12" s="40">
        <f t="shared" si="4"/>
        <v>-53.22314049586785</v>
      </c>
      <c r="K12" s="40">
        <f t="shared" si="4"/>
        <v>-55.7575757575758</v>
      </c>
      <c r="L12" s="41">
        <f t="shared" si="3"/>
        <v>-8.448117539026633</v>
      </c>
      <c r="M12" s="40">
        <f t="shared" si="3"/>
        <v>-9.292929292929298</v>
      </c>
      <c r="N12" s="40">
        <f t="shared" si="3"/>
        <v>-10.13774104683196</v>
      </c>
      <c r="O12" s="42">
        <f t="shared" si="3"/>
        <v>-10.982552800734624</v>
      </c>
    </row>
    <row r="13" spans="1:15" ht="14.25">
      <c r="A13" s="24">
        <v>6</v>
      </c>
      <c r="B13" s="36" t="s">
        <v>10</v>
      </c>
      <c r="C13" s="43" t="s">
        <v>17</v>
      </c>
      <c r="D13" s="38">
        <v>1.077</v>
      </c>
      <c r="E13" s="39">
        <f t="shared" si="4"/>
        <v>-30.306406685236773</v>
      </c>
      <c r="F13" s="40">
        <f t="shared" si="4"/>
        <v>-32.20055710306407</v>
      </c>
      <c r="G13" s="40">
        <f t="shared" si="4"/>
        <v>-34.09470752089137</v>
      </c>
      <c r="H13" s="40">
        <f t="shared" si="4"/>
        <v>-35.98885793871868</v>
      </c>
      <c r="I13" s="40">
        <f t="shared" si="4"/>
        <v>-37.883008356546</v>
      </c>
      <c r="J13" s="40">
        <f t="shared" si="4"/>
        <v>-39.77715877437331</v>
      </c>
      <c r="K13" s="40">
        <f t="shared" si="4"/>
        <v>-41.67130919220058</v>
      </c>
      <c r="L13" s="41">
        <f t="shared" si="3"/>
        <v>-6.313834726090996</v>
      </c>
      <c r="M13" s="40">
        <f t="shared" si="3"/>
        <v>-6.9452181987000925</v>
      </c>
      <c r="N13" s="40">
        <f t="shared" si="3"/>
        <v>-7.576601671309193</v>
      </c>
      <c r="O13" s="42">
        <f t="shared" si="3"/>
        <v>-8.207985143918295</v>
      </c>
    </row>
    <row r="14" spans="1:15" ht="14.25">
      <c r="A14" s="24">
        <v>7</v>
      </c>
      <c r="B14" s="36" t="s">
        <v>32</v>
      </c>
      <c r="C14" s="37" t="s">
        <v>22</v>
      </c>
      <c r="D14" s="38">
        <v>1.061</v>
      </c>
      <c r="E14" s="39">
        <f t="shared" si="4"/>
        <v>-16.286522148916163</v>
      </c>
      <c r="F14" s="40">
        <f t="shared" si="4"/>
        <v>-17.304429783223423</v>
      </c>
      <c r="G14" s="40">
        <f t="shared" si="4"/>
        <v>-18.322337417530683</v>
      </c>
      <c r="H14" s="40">
        <f t="shared" si="4"/>
        <v>-19.34024505183795</v>
      </c>
      <c r="I14" s="40">
        <f t="shared" si="4"/>
        <v>-20.35815268614522</v>
      </c>
      <c r="J14" s="40">
        <f t="shared" si="4"/>
        <v>-21.376060320452492</v>
      </c>
      <c r="K14" s="40">
        <f t="shared" si="4"/>
        <v>-22.39396795475973</v>
      </c>
      <c r="L14" s="41">
        <f t="shared" si="3"/>
        <v>-3.3930254476908672</v>
      </c>
      <c r="M14" s="40">
        <f t="shared" si="3"/>
        <v>-3.7323279924599535</v>
      </c>
      <c r="N14" s="40">
        <f t="shared" si="3"/>
        <v>-4.071630537229041</v>
      </c>
      <c r="O14" s="42">
        <f t="shared" si="3"/>
        <v>-4.410933081998127</v>
      </c>
    </row>
    <row r="15" spans="1:15" ht="14.25">
      <c r="A15" s="24">
        <v>8</v>
      </c>
      <c r="B15" s="36" t="s">
        <v>11</v>
      </c>
      <c r="C15" s="37" t="s">
        <v>19</v>
      </c>
      <c r="D15" s="38">
        <v>1.043</v>
      </c>
      <c r="E15" s="39">
        <f>E$7*($D$7/$D15-1)*24*3600/60</f>
        <v>0</v>
      </c>
      <c r="F15" s="40">
        <f t="shared" si="4"/>
        <v>0</v>
      </c>
      <c r="G15" s="40">
        <f t="shared" si="4"/>
        <v>0</v>
      </c>
      <c r="H15" s="40">
        <f t="shared" si="4"/>
        <v>0</v>
      </c>
      <c r="I15" s="40">
        <f t="shared" si="4"/>
        <v>0</v>
      </c>
      <c r="J15" s="40">
        <f t="shared" si="4"/>
        <v>0</v>
      </c>
      <c r="K15" s="40">
        <f t="shared" si="4"/>
        <v>0</v>
      </c>
      <c r="L15" s="41">
        <f t="shared" si="3"/>
        <v>0</v>
      </c>
      <c r="M15" s="40">
        <f t="shared" si="3"/>
        <v>0</v>
      </c>
      <c r="N15" s="40">
        <f t="shared" si="3"/>
        <v>0</v>
      </c>
      <c r="O15" s="42">
        <f t="shared" si="3"/>
        <v>0</v>
      </c>
    </row>
    <row r="16" spans="1:15" ht="14.25">
      <c r="A16" s="24">
        <v>9</v>
      </c>
      <c r="B16" s="36" t="s">
        <v>33</v>
      </c>
      <c r="C16" s="37" t="s">
        <v>34</v>
      </c>
      <c r="D16" s="38">
        <v>1.042</v>
      </c>
      <c r="E16" s="39">
        <f t="shared" si="4"/>
        <v>0.9213051823415697</v>
      </c>
      <c r="F16" s="40">
        <f t="shared" si="4"/>
        <v>0.9788867562379178</v>
      </c>
      <c r="G16" s="40">
        <f t="shared" si="4"/>
        <v>1.0364683301342659</v>
      </c>
      <c r="H16" s="40">
        <f t="shared" si="4"/>
        <v>1.0940499040306144</v>
      </c>
      <c r="I16" s="40">
        <f t="shared" si="4"/>
        <v>1.151631477926963</v>
      </c>
      <c r="J16" s="40">
        <f t="shared" si="4"/>
        <v>1.2092130518233117</v>
      </c>
      <c r="K16" s="40">
        <f t="shared" si="4"/>
        <v>1.2667946257196587</v>
      </c>
      <c r="L16" s="41">
        <f t="shared" si="3"/>
        <v>0.19193857965449368</v>
      </c>
      <c r="M16" s="40">
        <f t="shared" si="3"/>
        <v>0.21113243761994302</v>
      </c>
      <c r="N16" s="40">
        <f t="shared" si="3"/>
        <v>0.23032629558539242</v>
      </c>
      <c r="O16" s="42">
        <f t="shared" si="3"/>
        <v>0.24952015355084176</v>
      </c>
    </row>
    <row r="17" spans="1:15" ht="14.25">
      <c r="A17" s="24">
        <v>10</v>
      </c>
      <c r="B17" s="36" t="s">
        <v>12</v>
      </c>
      <c r="C17" s="37" t="s">
        <v>19</v>
      </c>
      <c r="D17" s="38">
        <v>1.036</v>
      </c>
      <c r="E17" s="39">
        <f t="shared" si="4"/>
        <v>6.486486486486313</v>
      </c>
      <c r="F17" s="40">
        <f t="shared" si="4"/>
        <v>6.891891891891709</v>
      </c>
      <c r="G17" s="40">
        <f t="shared" si="4"/>
        <v>7.297297297297103</v>
      </c>
      <c r="H17" s="40">
        <f t="shared" si="4"/>
        <v>7.7027027027025</v>
      </c>
      <c r="I17" s="40">
        <f t="shared" si="4"/>
        <v>8.1081081081079</v>
      </c>
      <c r="J17" s="40">
        <f t="shared" si="4"/>
        <v>8.513513513513297</v>
      </c>
      <c r="K17" s="40">
        <f t="shared" si="4"/>
        <v>8.918918918918685</v>
      </c>
      <c r="L17" s="41">
        <f t="shared" si="3"/>
        <v>1.3513513513513156</v>
      </c>
      <c r="M17" s="40">
        <f t="shared" si="3"/>
        <v>1.4864864864864467</v>
      </c>
      <c r="N17" s="40">
        <f t="shared" si="3"/>
        <v>1.6216216216215782</v>
      </c>
      <c r="O17" s="42">
        <f t="shared" si="3"/>
        <v>1.7567567567567102</v>
      </c>
    </row>
    <row r="18" spans="1:15" ht="14.25">
      <c r="A18" s="24">
        <v>11</v>
      </c>
      <c r="B18" s="36" t="s">
        <v>14</v>
      </c>
      <c r="C18" s="37" t="s">
        <v>21</v>
      </c>
      <c r="D18" s="38">
        <v>1.031</v>
      </c>
      <c r="E18" s="39">
        <f t="shared" si="4"/>
        <v>11.17361784675083</v>
      </c>
      <c r="F18" s="40">
        <f t="shared" si="4"/>
        <v>11.871968962172756</v>
      </c>
      <c r="G18" s="40">
        <f t="shared" si="4"/>
        <v>12.570320077594683</v>
      </c>
      <c r="H18" s="40">
        <f t="shared" si="4"/>
        <v>13.268671193016614</v>
      </c>
      <c r="I18" s="40">
        <f t="shared" si="4"/>
        <v>13.967022308438548</v>
      </c>
      <c r="J18" s="40">
        <f t="shared" si="4"/>
        <v>14.66537342386048</v>
      </c>
      <c r="K18" s="40">
        <f t="shared" si="4"/>
        <v>15.363724539282394</v>
      </c>
      <c r="L18" s="41">
        <f t="shared" si="3"/>
        <v>2.3278370514064233</v>
      </c>
      <c r="M18" s="40">
        <f t="shared" si="3"/>
        <v>2.560620756547065</v>
      </c>
      <c r="N18" s="40">
        <f t="shared" si="3"/>
        <v>2.7934044616877074</v>
      </c>
      <c r="O18" s="42">
        <f t="shared" si="3"/>
        <v>3.0261881668283497</v>
      </c>
    </row>
    <row r="19" spans="1:15" ht="14.25">
      <c r="A19" s="24">
        <v>12</v>
      </c>
      <c r="B19" s="36" t="s">
        <v>35</v>
      </c>
      <c r="C19" s="37" t="s">
        <v>36</v>
      </c>
      <c r="D19" s="38">
        <v>1.028</v>
      </c>
      <c r="E19" s="39">
        <f t="shared" si="4"/>
        <v>14.007782101167265</v>
      </c>
      <c r="F19" s="40">
        <f t="shared" si="4"/>
        <v>14.88326848249022</v>
      </c>
      <c r="G19" s="40">
        <f t="shared" si="4"/>
        <v>15.758754863813174</v>
      </c>
      <c r="H19" s="40">
        <f t="shared" si="4"/>
        <v>16.634241245136135</v>
      </c>
      <c r="I19" s="40">
        <f t="shared" si="4"/>
        <v>17.509727626459096</v>
      </c>
      <c r="J19" s="40">
        <f t="shared" si="4"/>
        <v>18.385214007782057</v>
      </c>
      <c r="K19" s="40">
        <f t="shared" si="4"/>
        <v>19.260700389104997</v>
      </c>
      <c r="L19" s="41">
        <f t="shared" si="3"/>
        <v>2.9182879377431803</v>
      </c>
      <c r="M19" s="40">
        <f t="shared" si="3"/>
        <v>3.2101167315174974</v>
      </c>
      <c r="N19" s="40">
        <f t="shared" si="3"/>
        <v>3.5019455252918164</v>
      </c>
      <c r="O19" s="42">
        <f t="shared" si="3"/>
        <v>3.793774319066135</v>
      </c>
    </row>
    <row r="20" spans="1:15" ht="14.25">
      <c r="A20" s="24">
        <v>13</v>
      </c>
      <c r="B20" s="36" t="s">
        <v>37</v>
      </c>
      <c r="C20" s="37" t="s">
        <v>38</v>
      </c>
      <c r="D20" s="38">
        <v>1.024</v>
      </c>
      <c r="E20" s="39">
        <f t="shared" si="4"/>
        <v>17.8125</v>
      </c>
      <c r="F20" s="40">
        <f t="shared" si="4"/>
        <v>18.92578125</v>
      </c>
      <c r="G20" s="40">
        <f t="shared" si="4"/>
        <v>20.0390625</v>
      </c>
      <c r="H20" s="40">
        <f t="shared" si="4"/>
        <v>21.152343750000007</v>
      </c>
      <c r="I20" s="40">
        <f t="shared" si="4"/>
        <v>22.265625000000018</v>
      </c>
      <c r="J20" s="40">
        <f t="shared" si="4"/>
        <v>23.378906250000025</v>
      </c>
      <c r="K20" s="40">
        <f t="shared" si="4"/>
        <v>24.492187500000007</v>
      </c>
      <c r="L20" s="41">
        <f t="shared" si="3"/>
        <v>3.7109374999999996</v>
      </c>
      <c r="M20" s="40">
        <f t="shared" si="3"/>
        <v>4.082031249999999</v>
      </c>
      <c r="N20" s="40">
        <f t="shared" si="3"/>
        <v>4.453125</v>
      </c>
      <c r="O20" s="42">
        <f t="shared" si="3"/>
        <v>4.82421875</v>
      </c>
    </row>
    <row r="21" spans="1:15" ht="14.25">
      <c r="A21" s="24">
        <v>14</v>
      </c>
      <c r="B21" s="47" t="s">
        <v>39</v>
      </c>
      <c r="C21" s="37" t="s">
        <v>18</v>
      </c>
      <c r="D21" s="38">
        <v>1.015</v>
      </c>
      <c r="E21" s="39">
        <f t="shared" si="4"/>
        <v>26.482758620689705</v>
      </c>
      <c r="F21" s="40">
        <f t="shared" si="4"/>
        <v>28.137931034482815</v>
      </c>
      <c r="G21" s="40">
        <f t="shared" si="4"/>
        <v>29.79310344827592</v>
      </c>
      <c r="H21" s="40">
        <f t="shared" si="4"/>
        <v>31.448275862069043</v>
      </c>
      <c r="I21" s="40">
        <f t="shared" si="4"/>
        <v>33.10344827586216</v>
      </c>
      <c r="J21" s="40">
        <f t="shared" si="4"/>
        <v>34.75862068965528</v>
      </c>
      <c r="K21" s="40">
        <f t="shared" si="4"/>
        <v>36.41379310344836</v>
      </c>
      <c r="L21" s="41">
        <f t="shared" si="3"/>
        <v>5.517241379310357</v>
      </c>
      <c r="M21" s="40">
        <f t="shared" si="3"/>
        <v>6.068965517241391</v>
      </c>
      <c r="N21" s="40">
        <f t="shared" si="3"/>
        <v>6.620689655172426</v>
      </c>
      <c r="O21" s="42">
        <f t="shared" si="3"/>
        <v>7.172413793103462</v>
      </c>
    </row>
    <row r="22" spans="1:15" ht="14.25">
      <c r="A22" s="24">
        <v>15</v>
      </c>
      <c r="B22" s="36" t="s">
        <v>40</v>
      </c>
      <c r="C22" s="48" t="s">
        <v>41</v>
      </c>
      <c r="D22" s="38">
        <v>0.999</v>
      </c>
      <c r="E22" s="39">
        <f t="shared" si="4"/>
        <v>42.28228228228218</v>
      </c>
      <c r="F22" s="40">
        <f t="shared" si="4"/>
        <v>44.92492492492482</v>
      </c>
      <c r="G22" s="40">
        <f t="shared" si="4"/>
        <v>47.56756756756746</v>
      </c>
      <c r="H22" s="40">
        <f t="shared" si="4"/>
        <v>50.21021021021011</v>
      </c>
      <c r="I22" s="40">
        <f t="shared" si="4"/>
        <v>52.85285285285276</v>
      </c>
      <c r="J22" s="40">
        <f t="shared" si="4"/>
        <v>55.495495495495426</v>
      </c>
      <c r="K22" s="40">
        <f t="shared" si="4"/>
        <v>58.13813813813802</v>
      </c>
      <c r="L22" s="41">
        <f t="shared" si="3"/>
        <v>8.808808808808788</v>
      </c>
      <c r="M22" s="40">
        <f t="shared" si="3"/>
        <v>9.689689689689665</v>
      </c>
      <c r="N22" s="40">
        <f t="shared" si="3"/>
        <v>10.570570570570545</v>
      </c>
      <c r="O22" s="42">
        <f t="shared" si="3"/>
        <v>11.451451451451424</v>
      </c>
    </row>
    <row r="23" spans="1:15" ht="14.25">
      <c r="A23" s="24">
        <v>16</v>
      </c>
      <c r="B23" s="36" t="s">
        <v>13</v>
      </c>
      <c r="C23" s="44" t="s">
        <v>20</v>
      </c>
      <c r="D23" s="38">
        <v>0.96</v>
      </c>
      <c r="E23" s="39">
        <f t="shared" si="4"/>
        <v>82.99999999999997</v>
      </c>
      <c r="F23" s="40">
        <f t="shared" si="4"/>
        <v>88.18749999999997</v>
      </c>
      <c r="G23" s="40">
        <f t="shared" si="4"/>
        <v>93.37499999999997</v>
      </c>
      <c r="H23" s="40">
        <f t="shared" si="4"/>
        <v>98.5625</v>
      </c>
      <c r="I23" s="40">
        <f t="shared" si="4"/>
        <v>103.75000000000004</v>
      </c>
      <c r="J23" s="40">
        <f t="shared" si="4"/>
        <v>108.93750000000007</v>
      </c>
      <c r="K23" s="40">
        <f t="shared" si="4"/>
        <v>114.12499999999999</v>
      </c>
      <c r="L23" s="41">
        <f t="shared" si="3"/>
        <v>17.291666666666664</v>
      </c>
      <c r="M23" s="40">
        <f t="shared" si="3"/>
        <v>19.020833333333325</v>
      </c>
      <c r="N23" s="40">
        <f t="shared" si="3"/>
        <v>20.749999999999993</v>
      </c>
      <c r="O23" s="42">
        <f t="shared" si="3"/>
        <v>22.479166666666654</v>
      </c>
    </row>
    <row r="24" spans="1:15" ht="15" thickBot="1">
      <c r="A24" s="24">
        <v>17</v>
      </c>
      <c r="B24" s="36" t="s">
        <v>42</v>
      </c>
      <c r="C24" s="43" t="s">
        <v>43</v>
      </c>
      <c r="D24" s="45">
        <v>0.926</v>
      </c>
      <c r="E24" s="31">
        <f t="shared" si="4"/>
        <v>121.29589632829365</v>
      </c>
      <c r="F24" s="34">
        <f t="shared" si="4"/>
        <v>128.876889848812</v>
      </c>
      <c r="G24" s="34">
        <f t="shared" si="4"/>
        <v>136.45788336933035</v>
      </c>
      <c r="H24" s="34">
        <f t="shared" si="4"/>
        <v>144.03887688984875</v>
      </c>
      <c r="I24" s="34">
        <f t="shared" si="4"/>
        <v>151.61987041036718</v>
      </c>
      <c r="J24" s="34">
        <f t="shared" si="4"/>
        <v>159.2008639308856</v>
      </c>
      <c r="K24" s="34">
        <f t="shared" si="4"/>
        <v>166.78185745140382</v>
      </c>
      <c r="L24" s="41">
        <f t="shared" si="3"/>
        <v>25.269978401727844</v>
      </c>
      <c r="M24" s="40">
        <f t="shared" si="3"/>
        <v>27.796976241900627</v>
      </c>
      <c r="N24" s="40">
        <f t="shared" si="3"/>
        <v>30.323974082073413</v>
      </c>
      <c r="O24" s="42">
        <f t="shared" si="3"/>
        <v>32.850971922246195</v>
      </c>
    </row>
    <row r="25" spans="2:15" ht="13.5">
      <c r="B25" s="23"/>
      <c r="C25" s="10"/>
      <c r="D25" s="11"/>
      <c r="E25" s="12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3.5">
      <c r="B26" s="2"/>
      <c r="C26" s="2"/>
      <c r="D26" s="14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ht="14.25">
      <c r="B28" s="16" t="s">
        <v>0</v>
      </c>
    </row>
    <row r="29" ht="13.5">
      <c r="B29" s="15" t="s">
        <v>44</v>
      </c>
    </row>
    <row r="30" ht="13.5">
      <c r="B30" t="s">
        <v>45</v>
      </c>
    </row>
    <row r="31" ht="13.5">
      <c r="B31" t="s">
        <v>46</v>
      </c>
    </row>
    <row r="32" ht="13.5">
      <c r="B32" t="s">
        <v>47</v>
      </c>
    </row>
    <row r="33" ht="13.5">
      <c r="B33" t="s">
        <v>48</v>
      </c>
    </row>
    <row r="34" spans="2:5" ht="13.5">
      <c r="B34" s="15" t="s">
        <v>49</v>
      </c>
      <c r="E34" s="46"/>
    </row>
    <row r="35" ht="13.5">
      <c r="B35" s="15" t="s">
        <v>2</v>
      </c>
    </row>
  </sheetData>
  <sheetProtection/>
  <conditionalFormatting sqref="E8:O24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B7">
      <formula1>$B$8:$B$23</formula1>
    </dataValidation>
  </dataValidations>
  <printOptions/>
  <pageMargins left="0.36" right="0.1968503937007874" top="0.787401574803149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マリンデザインシステム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横山一郎</dc:creator>
  <cp:keywords/>
  <dc:description/>
  <cp:lastModifiedBy>Owner-N</cp:lastModifiedBy>
  <cp:lastPrinted>2012-05-23T14:41:16Z</cp:lastPrinted>
  <dcterms:created xsi:type="dcterms:W3CDTF">2001-08-07T06:01:32Z</dcterms:created>
  <dcterms:modified xsi:type="dcterms:W3CDTF">2012-05-23T14:48:11Z</dcterms:modified>
  <cp:category/>
  <cp:version/>
  <cp:contentType/>
  <cp:contentStatus/>
</cp:coreProperties>
</file>