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8835" windowHeight="8400" activeTab="0"/>
  </bookViews>
  <sheets>
    <sheet name="大島レース2012時間差表" sheetId="1" r:id="rId1"/>
  </sheets>
  <definedNames>
    <definedName name="_xlnm.Print_Area" localSheetId="0">'大島レース2012時間差表'!$B$1:$O$39</definedName>
  </definedNames>
  <calcPr fullCalcOnLoad="1"/>
</workbook>
</file>

<file path=xl/sharedStrings.xml><?xml version="1.0" encoding="utf-8"?>
<sst xmlns="http://schemas.openxmlformats.org/spreadsheetml/2006/main" count="62" uniqueCount="59">
  <si>
    <t>コメント</t>
  </si>
  <si>
    <t>IRC (Time on Time)</t>
  </si>
  <si>
    <t>スクラッチボート枠内のデータ（赤字部分）を入れ替えれば、その艇を基準とした時間差表を作成することができます。</t>
  </si>
  <si>
    <t>ScratchBoat所要時間</t>
  </si>
  <si>
    <t>初島回航参考時間差</t>
  </si>
  <si>
    <t>時間差：分表示</t>
  </si>
  <si>
    <t>※注意：　このスクラッチシートは参考用です</t>
  </si>
  <si>
    <t>CONTESSA XIII</t>
  </si>
  <si>
    <t>LUCKY LADY VIII</t>
  </si>
  <si>
    <t>O &amp; S</t>
  </si>
  <si>
    <t>FELLOWS</t>
  </si>
  <si>
    <t>GEFION</t>
  </si>
  <si>
    <t>APPLE VI</t>
  </si>
  <si>
    <t>FIRST40</t>
  </si>
  <si>
    <t xml:space="preserve">FARR 30 </t>
  </si>
  <si>
    <t>YAMAHA 33S</t>
  </si>
  <si>
    <t>BALTIC 35</t>
  </si>
  <si>
    <t>SYDNEY32</t>
  </si>
  <si>
    <t>X35 MOD</t>
  </si>
  <si>
    <t>ScratchBoat</t>
  </si>
  <si>
    <t>ESPRIT</t>
  </si>
  <si>
    <t>SPANK</t>
  </si>
  <si>
    <t>GRAND BLUE</t>
  </si>
  <si>
    <t>FARR31</t>
  </si>
  <si>
    <t>VOLANS 6</t>
  </si>
  <si>
    <t>SWAN 40(92)</t>
  </si>
  <si>
    <t>NAPOLI</t>
  </si>
  <si>
    <t>本表はスクラッチボートと他艇との時間差を表示しています。</t>
  </si>
  <si>
    <t>スクラッチボート（B7セル）に自艇またはライバル艇をセットします。</t>
  </si>
  <si>
    <t>スクラッチボートが赤太文字（E7：K7)の所要時間でフィニッシュまたは特定の地点を通過するとしたら、</t>
  </si>
  <si>
    <t>青文字の艇（B8～B24)は表の時間差(分）で修正時間がイーブンになります。</t>
  </si>
  <si>
    <t>マイナスは先行する必要があり、プラスは遅れをとっても修正でイーブンに</t>
  </si>
  <si>
    <t>スクラッチボートの所要時間に対応した時間差を表示していますが、所要時間（赤太字E7～O7）を変更することも可能です。</t>
  </si>
  <si>
    <t>SWAN NY/CLUB 42</t>
  </si>
  <si>
    <t>SENPO</t>
  </si>
  <si>
    <t>S40 J/V</t>
  </si>
  <si>
    <t>TREKKEE</t>
  </si>
  <si>
    <t>MUIR　40 Custom</t>
  </si>
  <si>
    <t>GP33 ACT</t>
  </si>
  <si>
    <t>MAUPITI</t>
  </si>
  <si>
    <t>COOKSON12M</t>
  </si>
  <si>
    <t>THETIS-4</t>
  </si>
  <si>
    <t>FIRST 40.7</t>
  </si>
  <si>
    <t>CRESCENTⅡ</t>
  </si>
  <si>
    <t>SEAM 33</t>
  </si>
  <si>
    <t>ANDIAMO　Ⅱ</t>
  </si>
  <si>
    <t>J/V　9.6R</t>
  </si>
  <si>
    <t>EVERYTHING EVERYTHING</t>
  </si>
  <si>
    <t>VITE 31 BK</t>
  </si>
  <si>
    <t>GREAT　PEOPLE</t>
  </si>
  <si>
    <t>FLEUR DELIS VII</t>
  </si>
  <si>
    <t>SEAM 31</t>
  </si>
  <si>
    <t>HOBBYHAWK</t>
  </si>
  <si>
    <t>YAMAHA 30 SN MOD</t>
  </si>
  <si>
    <t>DEVATA 2</t>
  </si>
  <si>
    <t>FIRST300　SPIRIT</t>
  </si>
  <si>
    <t>第６３回大島レース</t>
  </si>
  <si>
    <t>TCC</t>
  </si>
  <si>
    <t>RACE: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</si>
</sst>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_ "/>
    <numFmt numFmtId="181" formatCode="0.000_ "/>
    <numFmt numFmtId="182" formatCode="0.0000_ "/>
    <numFmt numFmtId="183" formatCode="0.00_ "/>
    <numFmt numFmtId="184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u val="single"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 style="thin"/>
      <top style="medium"/>
      <bottom style="hair">
        <color indexed="55"/>
      </bottom>
    </border>
    <border>
      <left style="thin"/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double"/>
    </border>
    <border>
      <left>
        <color indexed="63"/>
      </left>
      <right>
        <color indexed="63"/>
      </right>
      <top style="hair">
        <color indexed="55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>
        <color indexed="55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1" fontId="4" fillId="0" borderId="10" xfId="0" applyNumberFormat="1" applyFont="1" applyBorder="1" applyAlignment="1">
      <alignment/>
    </xf>
    <xf numFmtId="21" fontId="4" fillId="0" borderId="11" xfId="0" applyNumberFormat="1" applyFont="1" applyBorder="1" applyAlignment="1">
      <alignment/>
    </xf>
    <xf numFmtId="21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21" fontId="4" fillId="0" borderId="12" xfId="0" applyNumberFormat="1" applyFont="1" applyBorder="1" applyAlignment="1">
      <alignment/>
    </xf>
    <xf numFmtId="21" fontId="4" fillId="0" borderId="13" xfId="0" applyNumberFormat="1" applyFont="1" applyBorder="1" applyAlignment="1">
      <alignment/>
    </xf>
    <xf numFmtId="21" fontId="4" fillId="0" borderId="12" xfId="0" applyNumberFormat="1" applyFont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1" fontId="25" fillId="0" borderId="14" xfId="0" applyNumberFormat="1" applyFont="1" applyBorder="1" applyAlignment="1">
      <alignment/>
    </xf>
    <xf numFmtId="21" fontId="25" fillId="0" borderId="15" xfId="0" applyNumberFormat="1" applyFont="1" applyBorder="1" applyAlignment="1">
      <alignment/>
    </xf>
    <xf numFmtId="21" fontId="25" fillId="0" borderId="16" xfId="0" applyNumberFormat="1" applyFont="1" applyBorder="1" applyAlignment="1">
      <alignment/>
    </xf>
    <xf numFmtId="0" fontId="26" fillId="0" borderId="17" xfId="0" applyFont="1" applyBorder="1" applyAlignment="1">
      <alignment/>
    </xf>
    <xf numFmtId="183" fontId="27" fillId="0" borderId="17" xfId="0" applyNumberFormat="1" applyFont="1" applyBorder="1" applyAlignment="1">
      <alignment/>
    </xf>
    <xf numFmtId="183" fontId="27" fillId="0" borderId="18" xfId="0" applyNumberFormat="1" applyFont="1" applyBorder="1" applyAlignment="1">
      <alignment/>
    </xf>
    <xf numFmtId="183" fontId="27" fillId="0" borderId="19" xfId="0" applyNumberFormat="1" applyFont="1" applyBorder="1" applyAlignment="1">
      <alignment/>
    </xf>
    <xf numFmtId="183" fontId="27" fillId="0" borderId="20" xfId="0" applyNumberFormat="1" applyFont="1" applyBorder="1" applyAlignment="1">
      <alignment/>
    </xf>
    <xf numFmtId="183" fontId="27" fillId="0" borderId="21" xfId="0" applyNumberFormat="1" applyFont="1" applyBorder="1" applyAlignment="1">
      <alignment/>
    </xf>
    <xf numFmtId="0" fontId="26" fillId="0" borderId="22" xfId="0" applyFont="1" applyBorder="1" applyAlignment="1">
      <alignment/>
    </xf>
    <xf numFmtId="183" fontId="27" fillId="0" borderId="22" xfId="0" applyNumberFormat="1" applyFont="1" applyBorder="1" applyAlignment="1">
      <alignment/>
    </xf>
    <xf numFmtId="183" fontId="27" fillId="0" borderId="23" xfId="0" applyNumberFormat="1" applyFont="1" applyBorder="1" applyAlignment="1">
      <alignment/>
    </xf>
    <xf numFmtId="183" fontId="27" fillId="0" borderId="24" xfId="0" applyNumberFormat="1" applyFont="1" applyBorder="1" applyAlignment="1">
      <alignment/>
    </xf>
    <xf numFmtId="183" fontId="27" fillId="0" borderId="25" xfId="0" applyNumberFormat="1" applyFont="1" applyBorder="1" applyAlignment="1">
      <alignment/>
    </xf>
    <xf numFmtId="21" fontId="0" fillId="0" borderId="0" xfId="0" applyNumberFormat="1" applyAlignment="1">
      <alignment/>
    </xf>
    <xf numFmtId="0" fontId="29" fillId="0" borderId="22" xfId="0" applyFont="1" applyBorder="1" applyAlignment="1">
      <alignment/>
    </xf>
    <xf numFmtId="0" fontId="29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9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31" xfId="0" applyFont="1" applyBorder="1" applyAlignment="1">
      <alignment/>
    </xf>
    <xf numFmtId="0" fontId="26" fillId="0" borderId="32" xfId="0" applyFont="1" applyBorder="1" applyAlignment="1">
      <alignment/>
    </xf>
    <xf numFmtId="183" fontId="27" fillId="0" borderId="33" xfId="0" applyNumberFormat="1" applyFont="1" applyBorder="1" applyAlignment="1">
      <alignment/>
    </xf>
    <xf numFmtId="183" fontId="27" fillId="0" borderId="34" xfId="0" applyNumberFormat="1" applyFont="1" applyBorder="1" applyAlignment="1">
      <alignment/>
    </xf>
    <xf numFmtId="183" fontId="27" fillId="0" borderId="35" xfId="0" applyNumberFormat="1" applyFont="1" applyBorder="1" applyAlignment="1">
      <alignment/>
    </xf>
    <xf numFmtId="183" fontId="27" fillId="0" borderId="36" xfId="0" applyNumberFormat="1" applyFont="1" applyBorder="1" applyAlignment="1">
      <alignment/>
    </xf>
    <xf numFmtId="183" fontId="27" fillId="0" borderId="37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0" fillId="0" borderId="0" xfId="0" applyAlignment="1">
      <alignment horizontal="center"/>
    </xf>
    <xf numFmtId="181" fontId="24" fillId="0" borderId="41" xfId="0" applyNumberFormat="1" applyFont="1" applyBorder="1" applyAlignment="1">
      <alignment horizontal="center"/>
    </xf>
    <xf numFmtId="181" fontId="26" fillId="0" borderId="20" xfId="0" applyNumberFormat="1" applyFont="1" applyBorder="1" applyAlignment="1">
      <alignment horizontal="center"/>
    </xf>
    <xf numFmtId="181" fontId="26" fillId="0" borderId="23" xfId="0" applyNumberFormat="1" applyFont="1" applyBorder="1" applyAlignment="1">
      <alignment horizontal="center"/>
    </xf>
    <xf numFmtId="181" fontId="26" fillId="0" borderId="25" xfId="0" applyNumberFormat="1" applyFont="1" applyBorder="1" applyAlignment="1">
      <alignment horizontal="center"/>
    </xf>
    <xf numFmtId="181" fontId="26" fillId="0" borderId="37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">
      <selection activeCell="H3" sqref="H3"/>
    </sheetView>
  </sheetViews>
  <sheetFormatPr defaultColWidth="9.00390625" defaultRowHeight="13.5"/>
  <cols>
    <col min="1" max="1" width="6.25390625" style="0" customWidth="1"/>
    <col min="2" max="2" width="22.375" style="0" customWidth="1"/>
    <col min="3" max="3" width="16.625" style="0" customWidth="1"/>
    <col min="4" max="4" width="7.625" style="46" customWidth="1"/>
    <col min="5" max="15" width="8.625" style="0" customWidth="1"/>
    <col min="16" max="16" width="0.74609375" style="0" customWidth="1"/>
  </cols>
  <sheetData>
    <row r="1" ht="26.25" customHeight="1">
      <c r="B1" s="12" t="s">
        <v>6</v>
      </c>
    </row>
    <row r="2" ht="30" customHeight="1">
      <c r="B2" s="1" t="s">
        <v>1</v>
      </c>
    </row>
    <row r="3" spans="2:3" ht="13.5">
      <c r="B3" s="7" t="s">
        <v>58</v>
      </c>
      <c r="C3" s="8" t="s">
        <v>56</v>
      </c>
    </row>
    <row r="4" spans="2:3" ht="13.5">
      <c r="B4" s="2"/>
      <c r="C4" t="s">
        <v>5</v>
      </c>
    </row>
    <row r="5" ht="15" thickBot="1">
      <c r="B5" s="6"/>
    </row>
    <row r="6" spans="2:15" ht="15">
      <c r="B6" s="31" t="s">
        <v>19</v>
      </c>
      <c r="C6" s="32"/>
      <c r="D6" s="33" t="s">
        <v>57</v>
      </c>
      <c r="E6" s="3"/>
      <c r="F6" s="5"/>
      <c r="G6" s="11" t="s">
        <v>3</v>
      </c>
      <c r="H6" s="10"/>
      <c r="I6" s="9"/>
      <c r="J6" s="9"/>
      <c r="K6" s="9"/>
      <c r="L6" s="3"/>
      <c r="M6" s="11" t="s">
        <v>4</v>
      </c>
      <c r="N6" s="5"/>
      <c r="O6" s="4"/>
    </row>
    <row r="7" spans="2:15" ht="15.75" thickBot="1">
      <c r="B7" s="34" t="s">
        <v>9</v>
      </c>
      <c r="C7" s="35" t="str">
        <f>VLOOKUP($B$7,$B$8:$D$29,2,0)</f>
        <v>YAMAHA 33S</v>
      </c>
      <c r="D7" s="47">
        <f>VLOOKUP($B$7,$B$8:$D$29,3,0)</f>
        <v>1.042</v>
      </c>
      <c r="E7" s="14">
        <v>0.6666666666666666</v>
      </c>
      <c r="F7" s="15">
        <v>0.7083333333333334</v>
      </c>
      <c r="G7" s="14">
        <v>0.75</v>
      </c>
      <c r="H7" s="15">
        <v>0.791666666666667</v>
      </c>
      <c r="I7" s="14">
        <v>0.833333333333334</v>
      </c>
      <c r="J7" s="15">
        <v>0.875000000000001</v>
      </c>
      <c r="K7" s="14">
        <v>0.916666666666667</v>
      </c>
      <c r="L7" s="14">
        <v>0.1388888888888889</v>
      </c>
      <c r="M7" s="15">
        <v>0.15277777777777776</v>
      </c>
      <c r="N7" s="15">
        <v>0.16666666666666666</v>
      </c>
      <c r="O7" s="16">
        <v>0.18055555555555555</v>
      </c>
    </row>
    <row r="8" spans="1:15" ht="15" thickTop="1">
      <c r="A8" s="13">
        <v>1</v>
      </c>
      <c r="B8" s="17" t="s">
        <v>20</v>
      </c>
      <c r="C8" s="42" t="s">
        <v>33</v>
      </c>
      <c r="D8" s="48">
        <v>1.183</v>
      </c>
      <c r="E8" s="18">
        <f>E$7*($D$7/$D8-1)*24*3600/60</f>
        <v>-114.42096365173292</v>
      </c>
      <c r="F8" s="19">
        <f aca="true" t="shared" si="0" ref="E8:F11">F$7*($D$7/$D8-1)*24*3600/60</f>
        <v>-121.57227387996623</v>
      </c>
      <c r="G8" s="19">
        <f aca="true" t="shared" si="1" ref="G8:J11">G$7*($D$7/$D8-1)*24*3600/60</f>
        <v>-128.72358410819953</v>
      </c>
      <c r="H8" s="19">
        <f t="shared" si="1"/>
        <v>-135.8748943364329</v>
      </c>
      <c r="I8" s="19">
        <f t="shared" si="1"/>
        <v>-143.02620456466627</v>
      </c>
      <c r="J8" s="19">
        <f t="shared" si="1"/>
        <v>-150.17751479289964</v>
      </c>
      <c r="K8" s="19">
        <f aca="true" t="shared" si="2" ref="K8:O9">K$7*($D$7/$D8-1)*24*3600/60</f>
        <v>-157.32882502113281</v>
      </c>
      <c r="L8" s="20">
        <f t="shared" si="2"/>
        <v>-23.837700760777693</v>
      </c>
      <c r="M8" s="21">
        <f t="shared" si="2"/>
        <v>-26.221470836855456</v>
      </c>
      <c r="N8" s="21">
        <f t="shared" si="2"/>
        <v>-28.60524091293323</v>
      </c>
      <c r="O8" s="22">
        <f t="shared" si="2"/>
        <v>-30.989010989010996</v>
      </c>
    </row>
    <row r="9" spans="1:15" ht="14.25">
      <c r="A9" s="13">
        <v>2</v>
      </c>
      <c r="B9" s="23" t="s">
        <v>34</v>
      </c>
      <c r="C9" s="30" t="s">
        <v>35</v>
      </c>
      <c r="D9" s="49">
        <v>1.161</v>
      </c>
      <c r="E9" s="24">
        <f t="shared" si="0"/>
        <v>-98.39793281653742</v>
      </c>
      <c r="F9" s="25">
        <f t="shared" si="0"/>
        <v>-104.54780361757103</v>
      </c>
      <c r="G9" s="25">
        <f t="shared" si="1"/>
        <v>-110.69767441860462</v>
      </c>
      <c r="H9" s="25">
        <f t="shared" si="1"/>
        <v>-116.84754521963826</v>
      </c>
      <c r="I9" s="25">
        <f t="shared" si="1"/>
        <v>-122.9974160206719</v>
      </c>
      <c r="J9" s="25">
        <f t="shared" si="1"/>
        <v>-129.14728682170553</v>
      </c>
      <c r="K9" s="25">
        <f t="shared" si="2"/>
        <v>-135.29715762273904</v>
      </c>
      <c r="L9" s="26">
        <f t="shared" si="2"/>
        <v>-20.499569336778634</v>
      </c>
      <c r="M9" s="25">
        <f t="shared" si="2"/>
        <v>-22.549526270456496</v>
      </c>
      <c r="N9" s="25">
        <f t="shared" si="2"/>
        <v>-24.599483204134355</v>
      </c>
      <c r="O9" s="27">
        <f t="shared" si="2"/>
        <v>-26.649440137812228</v>
      </c>
    </row>
    <row r="10" spans="1:15" ht="14.25">
      <c r="A10" s="13">
        <v>3</v>
      </c>
      <c r="B10" s="23" t="s">
        <v>36</v>
      </c>
      <c r="C10" s="30" t="s">
        <v>37</v>
      </c>
      <c r="D10" s="49">
        <v>1.142</v>
      </c>
      <c r="E10" s="24">
        <f>E$7*($D$7/$D10-1)*24*3600/60</f>
        <v>-84.06304728546395</v>
      </c>
      <c r="F10" s="25">
        <f t="shared" si="0"/>
        <v>-89.31698774080544</v>
      </c>
      <c r="G10" s="25">
        <f t="shared" si="1"/>
        <v>-94.57092819614695</v>
      </c>
      <c r="H10" s="25">
        <f t="shared" si="1"/>
        <v>-99.82486865148849</v>
      </c>
      <c r="I10" s="25">
        <f t="shared" si="1"/>
        <v>-105.07880910683004</v>
      </c>
      <c r="J10" s="25">
        <f t="shared" si="1"/>
        <v>-110.33274956217156</v>
      </c>
      <c r="K10" s="25">
        <f>K$7*($D$7/$D10-1)*24*3600/60</f>
        <v>-115.58669001751299</v>
      </c>
      <c r="L10" s="26">
        <f aca="true" t="shared" si="3" ref="L10:O25">L$7*($D$7/$D10-1)*24*3600/60</f>
        <v>-17.513134851138325</v>
      </c>
      <c r="M10" s="25">
        <f t="shared" si="3"/>
        <v>-19.26444833625215</v>
      </c>
      <c r="N10" s="25">
        <f t="shared" si="3"/>
        <v>-21.015761821365988</v>
      </c>
      <c r="O10" s="27">
        <f t="shared" si="3"/>
        <v>-22.767075306479814</v>
      </c>
    </row>
    <row r="11" spans="1:15" ht="14.25">
      <c r="A11" s="13">
        <v>4</v>
      </c>
      <c r="B11" s="23" t="s">
        <v>21</v>
      </c>
      <c r="C11" s="30" t="s">
        <v>38</v>
      </c>
      <c r="D11" s="49">
        <v>1.141</v>
      </c>
      <c r="E11" s="24">
        <f t="shared" si="0"/>
        <v>-83.29535495179667</v>
      </c>
      <c r="F11" s="25">
        <f t="shared" si="0"/>
        <v>-88.50131463628396</v>
      </c>
      <c r="G11" s="25">
        <f t="shared" si="1"/>
        <v>-93.70727432077123</v>
      </c>
      <c r="H11" s="25">
        <f t="shared" si="1"/>
        <v>-98.91323400525857</v>
      </c>
      <c r="I11" s="25">
        <f t="shared" si="1"/>
        <v>-104.11919368974591</v>
      </c>
      <c r="J11" s="25">
        <f t="shared" si="1"/>
        <v>-109.32515337423324</v>
      </c>
      <c r="K11" s="25">
        <f>K$7*($D$7/$D11-1)*24*3600/60</f>
        <v>-114.53111305872045</v>
      </c>
      <c r="L11" s="26">
        <f t="shared" si="3"/>
        <v>-17.353198948290974</v>
      </c>
      <c r="M11" s="25">
        <f t="shared" si="3"/>
        <v>-19.088518843120067</v>
      </c>
      <c r="N11" s="25">
        <f t="shared" si="3"/>
        <v>-20.823838737949167</v>
      </c>
      <c r="O11" s="27">
        <f t="shared" si="3"/>
        <v>-22.55915863277826</v>
      </c>
    </row>
    <row r="12" spans="1:15" ht="14.25">
      <c r="A12" s="13">
        <v>5</v>
      </c>
      <c r="B12" s="23" t="s">
        <v>39</v>
      </c>
      <c r="C12" s="30" t="s">
        <v>40</v>
      </c>
      <c r="D12" s="49">
        <v>1.122</v>
      </c>
      <c r="E12" s="24">
        <f>E$7*($D$7/$D12-1)*24*3600/60</f>
        <v>-68.44919786096266</v>
      </c>
      <c r="F12" s="25">
        <f aca="true" t="shared" si="4" ref="E12:O27">F$7*($D$7/$D12-1)*24*3600/60</f>
        <v>-72.72727272727283</v>
      </c>
      <c r="G12" s="25">
        <f t="shared" si="4"/>
        <v>-77.00534759358298</v>
      </c>
      <c r="H12" s="25">
        <f t="shared" si="4"/>
        <v>-81.2834224598932</v>
      </c>
      <c r="I12" s="25">
        <f t="shared" si="4"/>
        <v>-85.56149732620341</v>
      </c>
      <c r="J12" s="25">
        <f t="shared" si="4"/>
        <v>-89.83957219251359</v>
      </c>
      <c r="K12" s="25">
        <f t="shared" si="4"/>
        <v>-94.11764705882369</v>
      </c>
      <c r="L12" s="26">
        <f t="shared" si="3"/>
        <v>-14.26024955436722</v>
      </c>
      <c r="M12" s="25">
        <f t="shared" si="3"/>
        <v>-15.686274509803942</v>
      </c>
      <c r="N12" s="25">
        <f t="shared" si="3"/>
        <v>-17.112299465240664</v>
      </c>
      <c r="O12" s="27">
        <f t="shared" si="3"/>
        <v>-18.538324420677387</v>
      </c>
    </row>
    <row r="13" spans="1:15" ht="14.25">
      <c r="A13" s="13">
        <v>6</v>
      </c>
      <c r="B13" s="23" t="s">
        <v>7</v>
      </c>
      <c r="C13" s="43" t="s">
        <v>13</v>
      </c>
      <c r="D13" s="49">
        <v>1.088</v>
      </c>
      <c r="E13" s="24">
        <f t="shared" si="4"/>
        <v>-40.588235294117716</v>
      </c>
      <c r="F13" s="25">
        <f t="shared" si="4"/>
        <v>-43.125000000000085</v>
      </c>
      <c r="G13" s="25">
        <f t="shared" si="4"/>
        <v>-45.66176470588243</v>
      </c>
      <c r="H13" s="25">
        <f t="shared" si="4"/>
        <v>-48.1985294117648</v>
      </c>
      <c r="I13" s="25">
        <f t="shared" si="4"/>
        <v>-50.735294117647186</v>
      </c>
      <c r="J13" s="25">
        <f t="shared" si="4"/>
        <v>-53.27205882352957</v>
      </c>
      <c r="K13" s="25">
        <f t="shared" si="4"/>
        <v>-55.80882352941187</v>
      </c>
      <c r="L13" s="26">
        <f t="shared" si="3"/>
        <v>-8.455882352941192</v>
      </c>
      <c r="M13" s="25">
        <f t="shared" si="3"/>
        <v>-9.301470588235308</v>
      </c>
      <c r="N13" s="25">
        <f t="shared" si="3"/>
        <v>-10.147058823529429</v>
      </c>
      <c r="O13" s="27">
        <f t="shared" si="3"/>
        <v>-10.992647058823547</v>
      </c>
    </row>
    <row r="14" spans="1:15" ht="14.25">
      <c r="A14" s="13">
        <v>7</v>
      </c>
      <c r="B14" s="23" t="s">
        <v>8</v>
      </c>
      <c r="C14" s="30" t="s">
        <v>14</v>
      </c>
      <c r="D14" s="49">
        <v>1.076</v>
      </c>
      <c r="E14" s="24">
        <f t="shared" si="4"/>
        <v>-30.334572490706364</v>
      </c>
      <c r="F14" s="25">
        <f t="shared" si="4"/>
        <v>-32.23048327137551</v>
      </c>
      <c r="G14" s="25">
        <f t="shared" si="4"/>
        <v>-34.12639405204466</v>
      </c>
      <c r="H14" s="25">
        <f t="shared" si="4"/>
        <v>-36.02230483271382</v>
      </c>
      <c r="I14" s="25">
        <f t="shared" si="4"/>
        <v>-37.918215613382976</v>
      </c>
      <c r="J14" s="25">
        <f t="shared" si="4"/>
        <v>-39.814126394052145</v>
      </c>
      <c r="K14" s="25">
        <f t="shared" si="4"/>
        <v>-41.710037174721265</v>
      </c>
      <c r="L14" s="26">
        <f t="shared" si="3"/>
        <v>-6.319702602230493</v>
      </c>
      <c r="M14" s="25">
        <f t="shared" si="3"/>
        <v>-6.951672862453541</v>
      </c>
      <c r="N14" s="25">
        <f t="shared" si="3"/>
        <v>-7.583643122676591</v>
      </c>
      <c r="O14" s="27">
        <f t="shared" si="3"/>
        <v>-8.21561338289964</v>
      </c>
    </row>
    <row r="15" spans="1:15" ht="14.25">
      <c r="A15" s="13">
        <v>8</v>
      </c>
      <c r="B15" s="23" t="s">
        <v>41</v>
      </c>
      <c r="C15" s="30" t="s">
        <v>42</v>
      </c>
      <c r="D15" s="49">
        <v>1.07</v>
      </c>
      <c r="E15" s="24">
        <f>E$7*($D$7/$D15-1)*24*3600/60</f>
        <v>-25.121495327102785</v>
      </c>
      <c r="F15" s="25">
        <f t="shared" si="4"/>
        <v>-26.691588785046708</v>
      </c>
      <c r="G15" s="25">
        <f t="shared" si="4"/>
        <v>-28.26168224299063</v>
      </c>
      <c r="H15" s="25">
        <f t="shared" si="4"/>
        <v>-29.831775700934568</v>
      </c>
      <c r="I15" s="25">
        <f t="shared" si="4"/>
        <v>-31.401869158878508</v>
      </c>
      <c r="J15" s="25">
        <f t="shared" si="4"/>
        <v>-32.971962616822445</v>
      </c>
      <c r="K15" s="25">
        <f t="shared" si="4"/>
        <v>-34.54205607476634</v>
      </c>
      <c r="L15" s="26">
        <f t="shared" si="3"/>
        <v>-5.23364485981308</v>
      </c>
      <c r="M15" s="25">
        <f t="shared" si="3"/>
        <v>-5.757009345794387</v>
      </c>
      <c r="N15" s="25">
        <f t="shared" si="3"/>
        <v>-6.280373831775696</v>
      </c>
      <c r="O15" s="27">
        <f t="shared" si="3"/>
        <v>-6.803738317757004</v>
      </c>
    </row>
    <row r="16" spans="1:15" ht="14.25">
      <c r="A16" s="13">
        <v>9</v>
      </c>
      <c r="B16" s="23" t="s">
        <v>22</v>
      </c>
      <c r="C16" s="30" t="s">
        <v>18</v>
      </c>
      <c r="D16" s="49">
        <v>1.06</v>
      </c>
      <c r="E16" s="24">
        <f t="shared" si="4"/>
        <v>-16.301886792452827</v>
      </c>
      <c r="F16" s="25">
        <f t="shared" si="4"/>
        <v>-17.320754716981128</v>
      </c>
      <c r="G16" s="25">
        <f t="shared" si="4"/>
        <v>-18.33962264150943</v>
      </c>
      <c r="H16" s="25">
        <f t="shared" si="4"/>
        <v>-19.358490566037737</v>
      </c>
      <c r="I16" s="25">
        <f t="shared" si="4"/>
        <v>-20.37735849056605</v>
      </c>
      <c r="J16" s="25">
        <f t="shared" si="4"/>
        <v>-21.39622641509436</v>
      </c>
      <c r="K16" s="25">
        <f t="shared" si="4"/>
        <v>-22.415094339622645</v>
      </c>
      <c r="L16" s="26">
        <f t="shared" si="3"/>
        <v>-3.396226415094339</v>
      </c>
      <c r="M16" s="25">
        <f t="shared" si="3"/>
        <v>-3.735849056603772</v>
      </c>
      <c r="N16" s="25">
        <f t="shared" si="3"/>
        <v>-4.075471698113207</v>
      </c>
      <c r="O16" s="27">
        <f t="shared" si="3"/>
        <v>-4.415094339622641</v>
      </c>
    </row>
    <row r="17" spans="1:15" ht="14.25">
      <c r="A17" s="13">
        <v>10</v>
      </c>
      <c r="B17" s="23" t="s">
        <v>43</v>
      </c>
      <c r="C17" s="30" t="s">
        <v>44</v>
      </c>
      <c r="D17" s="49">
        <v>1.054</v>
      </c>
      <c r="E17" s="24">
        <f t="shared" si="4"/>
        <v>-10.92979127134722</v>
      </c>
      <c r="F17" s="25">
        <f t="shared" si="4"/>
        <v>-11.612903225806422</v>
      </c>
      <c r="G17" s="25">
        <f t="shared" si="4"/>
        <v>-12.296015180265622</v>
      </c>
      <c r="H17" s="25">
        <f t="shared" si="4"/>
        <v>-12.979127134724829</v>
      </c>
      <c r="I17" s="25">
        <f t="shared" si="4"/>
        <v>-13.662239089184038</v>
      </c>
      <c r="J17" s="25">
        <f t="shared" si="4"/>
        <v>-14.345351043643243</v>
      </c>
      <c r="K17" s="25">
        <f t="shared" si="4"/>
        <v>-15.028462998102434</v>
      </c>
      <c r="L17" s="26">
        <f t="shared" si="3"/>
        <v>-2.2770398481973375</v>
      </c>
      <c r="M17" s="25">
        <f t="shared" si="3"/>
        <v>-2.5047438330170713</v>
      </c>
      <c r="N17" s="25">
        <f t="shared" si="3"/>
        <v>-2.732447817836805</v>
      </c>
      <c r="O17" s="27">
        <f t="shared" si="3"/>
        <v>-2.9601518026565388</v>
      </c>
    </row>
    <row r="18" spans="1:15" ht="14.25">
      <c r="A18" s="13">
        <v>11</v>
      </c>
      <c r="B18" s="23" t="s">
        <v>9</v>
      </c>
      <c r="C18" s="30" t="s">
        <v>15</v>
      </c>
      <c r="D18" s="49">
        <v>1.042</v>
      </c>
      <c r="E18" s="24">
        <f t="shared" si="4"/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6">
        <f t="shared" si="3"/>
        <v>0</v>
      </c>
      <c r="M18" s="25">
        <f t="shared" si="3"/>
        <v>0</v>
      </c>
      <c r="N18" s="25">
        <f t="shared" si="3"/>
        <v>0</v>
      </c>
      <c r="O18" s="27">
        <f t="shared" si="3"/>
        <v>0</v>
      </c>
    </row>
    <row r="19" spans="1:15" ht="14.25">
      <c r="A19" s="13">
        <v>12</v>
      </c>
      <c r="B19" s="23" t="s">
        <v>45</v>
      </c>
      <c r="C19" s="30" t="s">
        <v>46</v>
      </c>
      <c r="D19" s="49">
        <v>1.04</v>
      </c>
      <c r="E19" s="24">
        <f t="shared" si="4"/>
        <v>1.8461538461538396</v>
      </c>
      <c r="F19" s="25">
        <f t="shared" si="4"/>
        <v>1.9615384615384548</v>
      </c>
      <c r="G19" s="25">
        <f t="shared" si="4"/>
        <v>2.0769230769230695</v>
      </c>
      <c r="H19" s="25">
        <f t="shared" si="4"/>
        <v>2.1923076923076854</v>
      </c>
      <c r="I19" s="25">
        <f t="shared" si="4"/>
        <v>2.3076923076923013</v>
      </c>
      <c r="J19" s="25">
        <f t="shared" si="4"/>
        <v>2.4230769230769176</v>
      </c>
      <c r="K19" s="25">
        <f t="shared" si="4"/>
        <v>2.5384615384615303</v>
      </c>
      <c r="L19" s="26">
        <f t="shared" si="3"/>
        <v>0.38461538461538325</v>
      </c>
      <c r="M19" s="25">
        <f t="shared" si="3"/>
        <v>0.42307692307692146</v>
      </c>
      <c r="N19" s="25">
        <f t="shared" si="3"/>
        <v>0.4615384615384599</v>
      </c>
      <c r="O19" s="27">
        <f t="shared" si="3"/>
        <v>0.4999999999999982</v>
      </c>
    </row>
    <row r="20" spans="1:15" ht="14.25">
      <c r="A20" s="13">
        <v>13</v>
      </c>
      <c r="B20" s="29" t="s">
        <v>47</v>
      </c>
      <c r="C20" s="30" t="s">
        <v>15</v>
      </c>
      <c r="D20" s="49">
        <v>1.038</v>
      </c>
      <c r="E20" s="24">
        <f t="shared" si="4"/>
        <v>3.6994219653179528</v>
      </c>
      <c r="F20" s="25">
        <f t="shared" si="4"/>
        <v>3.930635838150325</v>
      </c>
      <c r="G20" s="25">
        <f t="shared" si="4"/>
        <v>4.161849710982697</v>
      </c>
      <c r="H20" s="25">
        <f t="shared" si="4"/>
        <v>4.39306358381507</v>
      </c>
      <c r="I20" s="25">
        <f t="shared" si="4"/>
        <v>4.624277456647445</v>
      </c>
      <c r="J20" s="25">
        <f t="shared" si="4"/>
        <v>4.855491329479819</v>
      </c>
      <c r="K20" s="25">
        <f t="shared" si="4"/>
        <v>5.086705202312187</v>
      </c>
      <c r="L20" s="26">
        <f t="shared" si="3"/>
        <v>0.77071290944124</v>
      </c>
      <c r="M20" s="25">
        <f t="shared" si="3"/>
        <v>0.8477842003853642</v>
      </c>
      <c r="N20" s="25">
        <f t="shared" si="3"/>
        <v>0.9248554913294882</v>
      </c>
      <c r="O20" s="27">
        <f t="shared" si="3"/>
        <v>1.001926782273612</v>
      </c>
    </row>
    <row r="21" spans="1:15" ht="14.25">
      <c r="A21" s="13">
        <v>14</v>
      </c>
      <c r="B21" s="29" t="s">
        <v>10</v>
      </c>
      <c r="C21" s="30" t="s">
        <v>15</v>
      </c>
      <c r="D21" s="49">
        <v>1.034</v>
      </c>
      <c r="E21" s="24">
        <f t="shared" si="4"/>
        <v>7.427466150870359</v>
      </c>
      <c r="F21" s="25">
        <f t="shared" si="4"/>
        <v>7.891682785299756</v>
      </c>
      <c r="G21" s="25">
        <f t="shared" si="4"/>
        <v>8.355899419729154</v>
      </c>
      <c r="H21" s="25">
        <f t="shared" si="4"/>
        <v>8.820116054158554</v>
      </c>
      <c r="I21" s="25">
        <f t="shared" si="4"/>
        <v>9.284332688587956</v>
      </c>
      <c r="J21" s="25">
        <f t="shared" si="4"/>
        <v>9.748549323017357</v>
      </c>
      <c r="K21" s="25">
        <f t="shared" si="4"/>
        <v>10.212765957446747</v>
      </c>
      <c r="L21" s="26">
        <f t="shared" si="3"/>
        <v>1.547388781431325</v>
      </c>
      <c r="M21" s="25">
        <f t="shared" si="3"/>
        <v>1.7021276595744572</v>
      </c>
      <c r="N21" s="25">
        <f t="shared" si="3"/>
        <v>1.8568665377175897</v>
      </c>
      <c r="O21" s="27">
        <f t="shared" si="3"/>
        <v>2.011605415860722</v>
      </c>
    </row>
    <row r="22" spans="1:15" ht="14.25">
      <c r="A22" s="13">
        <v>15</v>
      </c>
      <c r="B22" s="23" t="s">
        <v>26</v>
      </c>
      <c r="C22" s="30" t="s">
        <v>48</v>
      </c>
      <c r="D22" s="49">
        <v>1.033</v>
      </c>
      <c r="E22" s="24">
        <f t="shared" si="4"/>
        <v>8.36398838334965</v>
      </c>
      <c r="F22" s="25">
        <f t="shared" si="4"/>
        <v>8.886737657309002</v>
      </c>
      <c r="G22" s="25">
        <f t="shared" si="4"/>
        <v>9.409486931268356</v>
      </c>
      <c r="H22" s="25">
        <f t="shared" si="4"/>
        <v>9.932236205227714</v>
      </c>
      <c r="I22" s="25">
        <f t="shared" si="4"/>
        <v>10.45498547918707</v>
      </c>
      <c r="J22" s="25">
        <f t="shared" si="4"/>
        <v>10.977734753146429</v>
      </c>
      <c r="K22" s="25">
        <f t="shared" si="4"/>
        <v>11.500484027105772</v>
      </c>
      <c r="L22" s="26">
        <f t="shared" si="3"/>
        <v>1.7424975798645106</v>
      </c>
      <c r="M22" s="25">
        <f t="shared" si="3"/>
        <v>1.9167473378509612</v>
      </c>
      <c r="N22" s="25">
        <f t="shared" si="3"/>
        <v>2.0909970958374124</v>
      </c>
      <c r="O22" s="27">
        <f t="shared" si="3"/>
        <v>2.265246853823863</v>
      </c>
    </row>
    <row r="23" spans="1:15" ht="14.25">
      <c r="A23" s="13">
        <v>16</v>
      </c>
      <c r="B23" s="23" t="s">
        <v>49</v>
      </c>
      <c r="C23" s="44" t="s">
        <v>23</v>
      </c>
      <c r="D23" s="49">
        <v>1.027</v>
      </c>
      <c r="E23" s="24">
        <f t="shared" si="4"/>
        <v>14.021421616358367</v>
      </c>
      <c r="F23" s="25">
        <f t="shared" si="4"/>
        <v>14.897760467380765</v>
      </c>
      <c r="G23" s="25">
        <f t="shared" si="4"/>
        <v>15.774099318403163</v>
      </c>
      <c r="H23" s="25">
        <f t="shared" si="4"/>
        <v>16.650438169425566</v>
      </c>
      <c r="I23" s="25">
        <f t="shared" si="4"/>
        <v>17.526777020447977</v>
      </c>
      <c r="J23" s="25">
        <f t="shared" si="4"/>
        <v>18.403115871470376</v>
      </c>
      <c r="K23" s="25">
        <f t="shared" si="4"/>
        <v>19.279454722492762</v>
      </c>
      <c r="L23" s="26">
        <f t="shared" si="3"/>
        <v>2.9211295034079927</v>
      </c>
      <c r="M23" s="25">
        <f t="shared" si="3"/>
        <v>3.213242453748792</v>
      </c>
      <c r="N23" s="25">
        <f t="shared" si="3"/>
        <v>3.505355404089592</v>
      </c>
      <c r="O23" s="27">
        <f t="shared" si="3"/>
        <v>3.797468354430391</v>
      </c>
    </row>
    <row r="24" spans="1:15" ht="14.25">
      <c r="A24" s="13">
        <v>17</v>
      </c>
      <c r="B24" s="23" t="s">
        <v>24</v>
      </c>
      <c r="C24" s="43" t="s">
        <v>25</v>
      </c>
      <c r="D24" s="50">
        <v>1.021</v>
      </c>
      <c r="E24" s="18">
        <f t="shared" si="4"/>
        <v>19.74534769833518</v>
      </c>
      <c r="F24" s="21">
        <f t="shared" si="4"/>
        <v>20.979431929481127</v>
      </c>
      <c r="G24" s="21">
        <f t="shared" si="4"/>
        <v>22.21351616062708</v>
      </c>
      <c r="H24" s="21">
        <f t="shared" si="4"/>
        <v>23.447600391773037</v>
      </c>
      <c r="I24" s="21">
        <f t="shared" si="4"/>
        <v>24.681684622918997</v>
      </c>
      <c r="J24" s="21">
        <f t="shared" si="4"/>
        <v>25.915768854064954</v>
      </c>
      <c r="K24" s="21">
        <f t="shared" si="4"/>
        <v>27.149853085210886</v>
      </c>
      <c r="L24" s="26">
        <f t="shared" si="3"/>
        <v>4.113614103819829</v>
      </c>
      <c r="M24" s="25">
        <f t="shared" si="3"/>
        <v>4.524975514201812</v>
      </c>
      <c r="N24" s="25">
        <f t="shared" si="3"/>
        <v>4.936336924583795</v>
      </c>
      <c r="O24" s="27">
        <f t="shared" si="3"/>
        <v>5.347698334965778</v>
      </c>
    </row>
    <row r="25" spans="1:15" ht="14.25">
      <c r="A25" s="13">
        <v>18</v>
      </c>
      <c r="B25" s="29" t="s">
        <v>12</v>
      </c>
      <c r="C25" s="30" t="s">
        <v>17</v>
      </c>
      <c r="D25" s="49">
        <v>1.02</v>
      </c>
      <c r="E25" s="24">
        <f t="shared" si="4"/>
        <v>20.705882352941103</v>
      </c>
      <c r="F25" s="25">
        <f t="shared" si="4"/>
        <v>21.999999999999922</v>
      </c>
      <c r="G25" s="25">
        <f t="shared" si="4"/>
        <v>23.29411764705874</v>
      </c>
      <c r="H25" s="25">
        <f t="shared" si="4"/>
        <v>24.58823529411757</v>
      </c>
      <c r="I25" s="25">
        <f t="shared" si="4"/>
        <v>25.8823529411764</v>
      </c>
      <c r="J25" s="25">
        <f t="shared" si="4"/>
        <v>27.17647058823523</v>
      </c>
      <c r="K25" s="25">
        <f t="shared" si="4"/>
        <v>28.470588235294027</v>
      </c>
      <c r="L25" s="26">
        <f t="shared" si="3"/>
        <v>4.313725490196063</v>
      </c>
      <c r="M25" s="25">
        <f t="shared" si="3"/>
        <v>4.74509803921567</v>
      </c>
      <c r="N25" s="25">
        <f t="shared" si="3"/>
        <v>5.176470588235276</v>
      </c>
      <c r="O25" s="27">
        <f t="shared" si="3"/>
        <v>5.607843137254881</v>
      </c>
    </row>
    <row r="26" spans="1:15" ht="14.25">
      <c r="A26" s="13">
        <v>19</v>
      </c>
      <c r="B26" s="23" t="s">
        <v>50</v>
      </c>
      <c r="C26" s="30" t="s">
        <v>51</v>
      </c>
      <c r="D26" s="49">
        <v>1.01</v>
      </c>
      <c r="E26" s="24">
        <f t="shared" si="4"/>
        <v>30.415841584158443</v>
      </c>
      <c r="F26" s="25">
        <f t="shared" si="4"/>
        <v>32.316831683168346</v>
      </c>
      <c r="G26" s="25">
        <f t="shared" si="4"/>
        <v>34.21782178217825</v>
      </c>
      <c r="H26" s="25">
        <f t="shared" si="4"/>
        <v>36.118811881188165</v>
      </c>
      <c r="I26" s="25">
        <f t="shared" si="4"/>
        <v>38.01980198019808</v>
      </c>
      <c r="J26" s="25">
        <f t="shared" si="4"/>
        <v>39.920792079208006</v>
      </c>
      <c r="K26" s="25">
        <f t="shared" si="4"/>
        <v>41.82178217821787</v>
      </c>
      <c r="L26" s="26">
        <f t="shared" si="4"/>
        <v>6.336633663366342</v>
      </c>
      <c r="M26" s="25">
        <f t="shared" si="4"/>
        <v>6.970297029702976</v>
      </c>
      <c r="N26" s="25">
        <f t="shared" si="4"/>
        <v>7.603960396039611</v>
      </c>
      <c r="O26" s="27">
        <f t="shared" si="4"/>
        <v>8.237623762376243</v>
      </c>
    </row>
    <row r="27" spans="1:15" ht="14.25">
      <c r="A27" s="13">
        <v>20</v>
      </c>
      <c r="B27" s="23" t="s">
        <v>52</v>
      </c>
      <c r="C27" s="44" t="s">
        <v>53</v>
      </c>
      <c r="D27" s="49">
        <v>0.998</v>
      </c>
      <c r="E27" s="24">
        <f t="shared" si="4"/>
        <v>42.32464929859724</v>
      </c>
      <c r="F27" s="25">
        <f t="shared" si="4"/>
        <v>44.969939879759565</v>
      </c>
      <c r="G27" s="25">
        <f t="shared" si="4"/>
        <v>47.61523046092189</v>
      </c>
      <c r="H27" s="25">
        <f t="shared" si="4"/>
        <v>50.26052104208423</v>
      </c>
      <c r="I27" s="25">
        <f t="shared" si="4"/>
        <v>52.905811623246585</v>
      </c>
      <c r="J27" s="25">
        <f t="shared" si="4"/>
        <v>55.551102204408934</v>
      </c>
      <c r="K27" s="25">
        <f t="shared" si="4"/>
        <v>58.19639278557121</v>
      </c>
      <c r="L27" s="26">
        <f t="shared" si="4"/>
        <v>8.817635270541093</v>
      </c>
      <c r="M27" s="25">
        <f t="shared" si="4"/>
        <v>9.6993987975952</v>
      </c>
      <c r="N27" s="25">
        <f t="shared" si="4"/>
        <v>10.58116232464931</v>
      </c>
      <c r="O27" s="27">
        <f t="shared" si="4"/>
        <v>11.46292585170342</v>
      </c>
    </row>
    <row r="28" spans="1:15" ht="14.25">
      <c r="A28" s="13">
        <v>21</v>
      </c>
      <c r="B28" s="23" t="s">
        <v>54</v>
      </c>
      <c r="C28" s="43" t="s">
        <v>55</v>
      </c>
      <c r="D28" s="50">
        <v>0.96</v>
      </c>
      <c r="E28" s="18">
        <f aca="true" t="shared" si="5" ref="E28:O29">E$7*($D$7/$D28-1)*24*3600/60</f>
        <v>82.00000000000003</v>
      </c>
      <c r="F28" s="21">
        <f t="shared" si="5"/>
        <v>87.12500000000003</v>
      </c>
      <c r="G28" s="21">
        <f t="shared" si="5"/>
        <v>92.25000000000003</v>
      </c>
      <c r="H28" s="21">
        <f t="shared" si="5"/>
        <v>97.37500000000007</v>
      </c>
      <c r="I28" s="21">
        <f t="shared" si="5"/>
        <v>102.50000000000013</v>
      </c>
      <c r="J28" s="21">
        <f t="shared" si="5"/>
        <v>107.62500000000016</v>
      </c>
      <c r="K28" s="21">
        <f t="shared" si="5"/>
        <v>112.75000000000007</v>
      </c>
      <c r="L28" s="26">
        <f t="shared" si="5"/>
        <v>17.08333333333334</v>
      </c>
      <c r="M28" s="25">
        <f t="shared" si="5"/>
        <v>18.79166666666667</v>
      </c>
      <c r="N28" s="25">
        <f t="shared" si="5"/>
        <v>20.500000000000007</v>
      </c>
      <c r="O28" s="27">
        <f t="shared" si="5"/>
        <v>22.20833333333334</v>
      </c>
    </row>
    <row r="29" spans="1:15" ht="15" thickBot="1">
      <c r="A29" s="13">
        <v>22</v>
      </c>
      <c r="B29" s="36" t="s">
        <v>11</v>
      </c>
      <c r="C29" s="45" t="s">
        <v>16</v>
      </c>
      <c r="D29" s="51">
        <v>0.959</v>
      </c>
      <c r="E29" s="37">
        <f t="shared" si="5"/>
        <v>83.08654848800835</v>
      </c>
      <c r="F29" s="38">
        <f t="shared" si="5"/>
        <v>88.27945776850888</v>
      </c>
      <c r="G29" s="38">
        <f t="shared" si="5"/>
        <v>93.47236704900939</v>
      </c>
      <c r="H29" s="38">
        <f t="shared" si="5"/>
        <v>98.66527632950995</v>
      </c>
      <c r="I29" s="38">
        <f t="shared" si="5"/>
        <v>103.85818561001051</v>
      </c>
      <c r="J29" s="38">
        <f t="shared" si="5"/>
        <v>109.05109489051107</v>
      </c>
      <c r="K29" s="38">
        <f t="shared" si="5"/>
        <v>114.24400417101151</v>
      </c>
      <c r="L29" s="39">
        <f t="shared" si="5"/>
        <v>17.309697601668407</v>
      </c>
      <c r="M29" s="40">
        <f t="shared" si="5"/>
        <v>19.04066736183524</v>
      </c>
      <c r="N29" s="40">
        <f t="shared" si="5"/>
        <v>20.771637122002087</v>
      </c>
      <c r="O29" s="41">
        <f t="shared" si="5"/>
        <v>22.502606882168926</v>
      </c>
    </row>
    <row r="32" ht="10.5" customHeight="1">
      <c r="B32" s="52" t="s">
        <v>0</v>
      </c>
    </row>
    <row r="33" ht="10.5" customHeight="1">
      <c r="B33" s="53" t="s">
        <v>27</v>
      </c>
    </row>
    <row r="34" ht="10.5" customHeight="1">
      <c r="B34" s="54" t="s">
        <v>28</v>
      </c>
    </row>
    <row r="35" ht="10.5" customHeight="1">
      <c r="B35" s="54" t="s">
        <v>29</v>
      </c>
    </row>
    <row r="36" ht="10.5" customHeight="1">
      <c r="B36" s="54" t="s">
        <v>30</v>
      </c>
    </row>
    <row r="37" ht="10.5" customHeight="1">
      <c r="B37" s="54" t="s">
        <v>31</v>
      </c>
    </row>
    <row r="38" ht="10.5" customHeight="1">
      <c r="B38" s="53" t="s">
        <v>32</v>
      </c>
    </row>
    <row r="39" ht="10.5" customHeight="1">
      <c r="B39" s="53" t="s">
        <v>2</v>
      </c>
    </row>
    <row r="43" ht="13.5">
      <c r="E43" s="28"/>
    </row>
  </sheetData>
  <sheetProtection/>
  <conditionalFormatting sqref="E8:O29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B7">
      <formula1>$B$8:$B$29</formula1>
    </dataValidation>
  </dataValidations>
  <printOptions/>
  <pageMargins left="0.36" right="0.1968503937007874" top="0.38" bottom="0.3937007874015748" header="0.2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マリンデザインシステム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Owner.Umino</cp:lastModifiedBy>
  <cp:lastPrinted>2013-05-22T13:04:55Z</cp:lastPrinted>
  <dcterms:created xsi:type="dcterms:W3CDTF">2001-08-07T06:01:32Z</dcterms:created>
  <dcterms:modified xsi:type="dcterms:W3CDTF">2013-05-22T13:09:20Z</dcterms:modified>
  <cp:category/>
  <cp:version/>
  <cp:contentType/>
  <cp:contentStatus/>
</cp:coreProperties>
</file>